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4"/>
  </bookViews>
  <sheets>
    <sheet name="คะแนนตรวจ 58" sheetId="1" r:id="rId1"/>
    <sheet name="คะแนนตรวจ59" sheetId="2" r:id="rId2"/>
    <sheet name="คะแนนตรวจ60" sheetId="3" r:id="rId3"/>
    <sheet name="คะแนนตรวจ6162" sheetId="4" r:id="rId4"/>
    <sheet name="คะแนนตรวจ6162 (2)" sheetId="5" r:id="rId5"/>
    <sheet name="โครงการในแผน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<sst xmlns="http://schemas.openxmlformats.org/spreadsheetml/2006/main" count="135" uniqueCount="30">
  <si>
    <t>คะแนนเต็ม</t>
  </si>
  <si>
    <t>คะแนนที่ได้</t>
  </si>
  <si>
    <t>คะแนน</t>
  </si>
  <si>
    <t>เปอร์เซ็นต์</t>
  </si>
  <si>
    <t>หัวข้อประเมิน</t>
  </si>
  <si>
    <t>รวมคะแนนทั้งสิ้น</t>
  </si>
  <si>
    <t>ด้านที่ ๒ การบริหารงานบุคคลและกิจการสภา</t>
  </si>
  <si>
    <t>ด้านที่ ๑ การบริหารจัดการ</t>
  </si>
  <si>
    <t>ด้านที่ ๓ การบริหารงานการเงินและการคลัง</t>
  </si>
  <si>
    <t>ด้านที่ ๔ การบริการสาธารณะ</t>
  </si>
  <si>
    <t>การประเมินมาตรฐานการปฏิบัติราชการของ อปท. ประจำปี ๒๕๕9 (ตรวจปีงบ 2558)</t>
  </si>
  <si>
    <t>องค์การบริหารส่วนตำบลพะงาด อ.ขามสะแกแสง จ.นครราชสีมา</t>
  </si>
  <si>
    <t xml:space="preserve"> </t>
  </si>
  <si>
    <t>โครงการที่อยู่ในข้อบัญญัติปีงบประมาณ พ.ศ.2559</t>
  </si>
  <si>
    <t>80*100</t>
  </si>
  <si>
    <t>การประเมินมาตรฐานการปฏิบัติราชการของ อปท. ประจำปี ๒๕58 (ตรวจปีงบ 2557)</t>
  </si>
  <si>
    <t>ปี 2558</t>
  </si>
  <si>
    <t>ปี 2559</t>
  </si>
  <si>
    <t>เทียบ คะแนน</t>
  </si>
  <si>
    <t>เพิ่มขึ้นร้อยละ</t>
  </si>
  <si>
    <t>การประเมินมาตรฐานการปฏิบัติราชการของ อปท. ประจำปี ๒๕60 (ตรวจปีงบ 2559)</t>
  </si>
  <si>
    <t>ด้านที่ 5 ธรรมาภิบาล</t>
  </si>
  <si>
    <t>แบบสอบถามความพึงพอใจต่อการให้บริการ</t>
  </si>
  <si>
    <t>ปี 2560</t>
  </si>
  <si>
    <t>การประเมินมาตรฐานการปฏิบัติราชการของ อปท. ประจำปี ๒๕61 (ตรวจปีงบ 2560)</t>
  </si>
  <si>
    <t>การประเมินมาตรฐานการปฏิบัติราชการของ อปท. ประจำปี ๒๕62 (ตรวจปีงบ 2561)</t>
  </si>
  <si>
    <t>ปี 2561</t>
  </si>
  <si>
    <t>ปี 2562</t>
  </si>
  <si>
    <t>การประเมินมาตรฐานการปฏิบัติราชการของ อปท. ประจำปี ๒๕63 (ตรวจปีงบ 2562)</t>
  </si>
  <si>
    <t>ปี 2563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</si>
</sst>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00000000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sz val="18"/>
      <color indexed="10"/>
      <name val="TH SarabunIT๙"/>
      <family val="2"/>
    </font>
    <font>
      <b/>
      <sz val="18"/>
      <color indexed="10"/>
      <name val="TH SarabunIT๙"/>
      <family val="2"/>
    </font>
    <font>
      <b/>
      <u val="single"/>
      <sz val="18"/>
      <color indexed="10"/>
      <name val="TH SarabunIT๙"/>
      <family val="2"/>
    </font>
    <font>
      <b/>
      <sz val="60"/>
      <color indexed="8"/>
      <name val="TH SarabunIT๙"/>
      <family val="2"/>
    </font>
    <font>
      <b/>
      <sz val="4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 val="single"/>
      <sz val="18"/>
      <color theme="1"/>
      <name val="TH SarabunIT๙"/>
      <family val="2"/>
    </font>
    <font>
      <sz val="18"/>
      <color rgb="FFFF0000"/>
      <name val="TH SarabunIT๙"/>
      <family val="2"/>
    </font>
    <font>
      <b/>
      <sz val="18"/>
      <color rgb="FFFF0000"/>
      <name val="TH SarabunIT๙"/>
      <family val="2"/>
    </font>
    <font>
      <b/>
      <u val="single"/>
      <sz val="18"/>
      <color rgb="FFFF0000"/>
      <name val="TH SarabunIT๙"/>
      <family val="2"/>
    </font>
    <font>
      <b/>
      <sz val="60"/>
      <color theme="1"/>
      <name val="TH SarabunIT๙"/>
      <family val="2"/>
    </font>
    <font>
      <b/>
      <sz val="4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59" fontId="49" fillId="0" borderId="10" xfId="0" applyNumberFormat="1" applyFont="1" applyBorder="1" applyAlignment="1">
      <alignment horizontal="center"/>
    </xf>
    <xf numFmtId="62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/>
    </xf>
    <xf numFmtId="10" fontId="52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59" fontId="50" fillId="0" borderId="10" xfId="0" applyNumberFormat="1" applyFont="1" applyBorder="1" applyAlignment="1">
      <alignment horizontal="center"/>
    </xf>
    <xf numFmtId="62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62" fontId="5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62" fontId="2" fillId="0" borderId="10" xfId="0" applyNumberFormat="1" applyFont="1" applyBorder="1" applyAlignment="1">
      <alignment horizontal="center"/>
    </xf>
    <xf numFmtId="62" fontId="55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49" fillId="0" borderId="10" xfId="0" applyFont="1" applyBorder="1" applyAlignment="1">
      <alignment/>
    </xf>
    <xf numFmtId="62" fontId="49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39.28125" style="1" customWidth="1"/>
    <col min="2" max="2" width="11.140625" style="1" customWidth="1"/>
    <col min="3" max="3" width="12.421875" style="1" customWidth="1"/>
    <col min="4" max="4" width="12.00390625" style="1" customWidth="1"/>
    <col min="5" max="16384" width="9.00390625" style="1" customWidth="1"/>
  </cols>
  <sheetData>
    <row r="1" spans="1:4" ht="23.25">
      <c r="A1" s="29" t="s">
        <v>15</v>
      </c>
      <c r="B1" s="29"/>
      <c r="C1" s="29"/>
      <c r="D1" s="29"/>
    </row>
    <row r="2" spans="1:4" ht="23.25">
      <c r="A2" s="29" t="s">
        <v>11</v>
      </c>
      <c r="B2" s="29"/>
      <c r="C2" s="29"/>
      <c r="D2" s="29"/>
    </row>
    <row r="4" spans="1:4" s="2" customFormat="1" ht="23.25">
      <c r="A4" s="30" t="s">
        <v>4</v>
      </c>
      <c r="B4" s="30" t="s">
        <v>0</v>
      </c>
      <c r="C4" s="30" t="s">
        <v>1</v>
      </c>
      <c r="D4" s="30"/>
    </row>
    <row r="5" spans="1:4" ht="23.25">
      <c r="A5" s="30"/>
      <c r="B5" s="30"/>
      <c r="C5" s="8" t="s">
        <v>2</v>
      </c>
      <c r="D5" s="8" t="s">
        <v>3</v>
      </c>
    </row>
    <row r="6" spans="1:4" ht="23.25">
      <c r="A6" s="4" t="s">
        <v>7</v>
      </c>
      <c r="B6" s="5">
        <v>165</v>
      </c>
      <c r="C6" s="5">
        <v>116</v>
      </c>
      <c r="D6" s="6">
        <f>C6*100/B6</f>
        <v>70.3030303030303</v>
      </c>
    </row>
    <row r="7" spans="1:4" ht="23.25">
      <c r="A7" s="4" t="s">
        <v>6</v>
      </c>
      <c r="B7" s="5">
        <v>180</v>
      </c>
      <c r="C7" s="5">
        <v>139</v>
      </c>
      <c r="D7" s="6">
        <f>C7*100/B7</f>
        <v>77.22222222222223</v>
      </c>
    </row>
    <row r="8" spans="1:4" ht="23.25">
      <c r="A8" s="4" t="s">
        <v>8</v>
      </c>
      <c r="B8" s="5">
        <v>220</v>
      </c>
      <c r="C8" s="5">
        <v>133</v>
      </c>
      <c r="D8" s="6">
        <f>C8*100/B8</f>
        <v>60.45454545454545</v>
      </c>
    </row>
    <row r="9" spans="1:4" ht="23.25">
      <c r="A9" s="4" t="s">
        <v>9</v>
      </c>
      <c r="B9" s="5">
        <v>250</v>
      </c>
      <c r="C9" s="5">
        <v>188</v>
      </c>
      <c r="D9" s="6">
        <f>C9*100/B9</f>
        <v>75.2</v>
      </c>
    </row>
    <row r="10" spans="1:4" ht="23.25">
      <c r="A10" s="7" t="s">
        <v>5</v>
      </c>
      <c r="B10" s="5">
        <f>SUM(B6:B9)</f>
        <v>815</v>
      </c>
      <c r="C10" s="5">
        <f>SUM(C6:C9)</f>
        <v>576</v>
      </c>
      <c r="D10" s="6">
        <f>C10*100/B10</f>
        <v>70.67484662576688</v>
      </c>
    </row>
    <row r="12" spans="1:4" ht="23.25">
      <c r="A12" s="29" t="s">
        <v>10</v>
      </c>
      <c r="B12" s="29"/>
      <c r="C12" s="29"/>
      <c r="D12" s="29"/>
    </row>
    <row r="13" spans="1:4" ht="23.25">
      <c r="A13" s="29" t="s">
        <v>11</v>
      </c>
      <c r="B13" s="29"/>
      <c r="C13" s="29"/>
      <c r="D13" s="29"/>
    </row>
    <row r="15" spans="1:4" ht="23.25">
      <c r="A15" s="30" t="s">
        <v>4</v>
      </c>
      <c r="B15" s="30" t="s">
        <v>0</v>
      </c>
      <c r="C15" s="30" t="s">
        <v>1</v>
      </c>
      <c r="D15" s="30"/>
    </row>
    <row r="16" spans="1:4" ht="23.25">
      <c r="A16" s="30"/>
      <c r="B16" s="30"/>
      <c r="C16" s="8" t="s">
        <v>2</v>
      </c>
      <c r="D16" s="8" t="s">
        <v>3</v>
      </c>
    </row>
    <row r="17" spans="1:4" ht="23.25">
      <c r="A17" s="4" t="s">
        <v>7</v>
      </c>
      <c r="B17" s="5">
        <v>170</v>
      </c>
      <c r="C17" s="5">
        <v>112</v>
      </c>
      <c r="D17" s="6">
        <f>C17*100/B17</f>
        <v>65.88235294117646</v>
      </c>
    </row>
    <row r="18" spans="1:4" ht="23.25">
      <c r="A18" s="4" t="s">
        <v>6</v>
      </c>
      <c r="B18" s="5">
        <v>180</v>
      </c>
      <c r="C18" s="5">
        <v>142</v>
      </c>
      <c r="D18" s="6">
        <f>C18*100/B18</f>
        <v>78.88888888888889</v>
      </c>
    </row>
    <row r="19" spans="1:4" ht="23.25">
      <c r="A19" s="4" t="s">
        <v>8</v>
      </c>
      <c r="B19" s="5">
        <v>190</v>
      </c>
      <c r="C19" s="5">
        <v>116</v>
      </c>
      <c r="D19" s="6">
        <f>C19*100/B19</f>
        <v>61.05263157894737</v>
      </c>
    </row>
    <row r="20" spans="1:4" ht="23.25">
      <c r="A20" s="4" t="s">
        <v>9</v>
      </c>
      <c r="B20" s="5">
        <v>280</v>
      </c>
      <c r="C20" s="5">
        <v>212</v>
      </c>
      <c r="D20" s="6">
        <f>C20*100/B20</f>
        <v>75.71428571428571</v>
      </c>
    </row>
    <row r="21" spans="1:4" ht="23.25">
      <c r="A21" s="7" t="s">
        <v>5</v>
      </c>
      <c r="B21" s="5">
        <f>SUM(B17:B20)</f>
        <v>820</v>
      </c>
      <c r="C21" s="5">
        <f>SUM(C17:C20)</f>
        <v>582</v>
      </c>
      <c r="D21" s="6">
        <f>C21*100/B21</f>
        <v>70.97560975609755</v>
      </c>
    </row>
    <row r="24" ht="23.25">
      <c r="A24" s="15" t="s">
        <v>18</v>
      </c>
    </row>
    <row r="25" spans="1:2" ht="23.25">
      <c r="A25" s="1" t="s">
        <v>16</v>
      </c>
      <c r="B25" s="1">
        <v>70.67</v>
      </c>
    </row>
    <row r="26" spans="1:2" ht="23.25">
      <c r="A26" s="1" t="s">
        <v>17</v>
      </c>
      <c r="B26" s="1">
        <v>70.98</v>
      </c>
    </row>
    <row r="27" spans="1:2" ht="23.25">
      <c r="A27" s="15" t="s">
        <v>19</v>
      </c>
      <c r="B27" s="15">
        <f>B26-B25</f>
        <v>0.3100000000000023</v>
      </c>
    </row>
  </sheetData>
  <sheetProtection/>
  <mergeCells count="10">
    <mergeCell ref="A12:D12"/>
    <mergeCell ref="A13:D13"/>
    <mergeCell ref="A15:A16"/>
    <mergeCell ref="B15:B16"/>
    <mergeCell ref="C15:D15"/>
    <mergeCell ref="A1:D1"/>
    <mergeCell ref="A2:D2"/>
    <mergeCell ref="A4:A5"/>
    <mergeCell ref="B4:B5"/>
    <mergeCell ref="C4:D4"/>
  </mergeCells>
  <printOptions/>
  <pageMargins left="1.1023622047244095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3">
      <selection activeCell="A24" sqref="A24:B27"/>
    </sheetView>
  </sheetViews>
  <sheetFormatPr defaultColWidth="9.140625" defaultRowHeight="15"/>
  <cols>
    <col min="1" max="1" width="39.28125" style="1" customWidth="1"/>
    <col min="2" max="2" width="11.140625" style="1" customWidth="1"/>
    <col min="3" max="3" width="12.421875" style="1" customWidth="1"/>
    <col min="4" max="4" width="12.00390625" style="1" customWidth="1"/>
    <col min="5" max="16384" width="9.00390625" style="1" customWidth="1"/>
  </cols>
  <sheetData>
    <row r="1" spans="1:4" ht="23.25">
      <c r="A1" s="29" t="s">
        <v>10</v>
      </c>
      <c r="B1" s="29"/>
      <c r="C1" s="29"/>
      <c r="D1" s="29"/>
    </row>
    <row r="2" spans="1:4" ht="23.25">
      <c r="A2" s="29" t="s">
        <v>11</v>
      </c>
      <c r="B2" s="29"/>
      <c r="C2" s="29"/>
      <c r="D2" s="29"/>
    </row>
    <row r="4" spans="1:4" s="2" customFormat="1" ht="23.25">
      <c r="A4" s="30" t="s">
        <v>4</v>
      </c>
      <c r="B4" s="30" t="s">
        <v>0</v>
      </c>
      <c r="C4" s="30" t="s">
        <v>1</v>
      </c>
      <c r="D4" s="30"/>
    </row>
    <row r="5" spans="1:4" ht="23.25">
      <c r="A5" s="30"/>
      <c r="B5" s="30"/>
      <c r="C5" s="3" t="s">
        <v>2</v>
      </c>
      <c r="D5" s="3" t="s">
        <v>3</v>
      </c>
    </row>
    <row r="6" spans="1:4" ht="23.25">
      <c r="A6" s="4" t="s">
        <v>7</v>
      </c>
      <c r="B6" s="5">
        <v>170</v>
      </c>
      <c r="C6" s="5">
        <v>112</v>
      </c>
      <c r="D6" s="6">
        <f>C6*100/B6</f>
        <v>65.88235294117646</v>
      </c>
    </row>
    <row r="7" spans="1:4" ht="23.25">
      <c r="A7" s="4" t="s">
        <v>6</v>
      </c>
      <c r="B7" s="5">
        <v>180</v>
      </c>
      <c r="C7" s="5">
        <v>142</v>
      </c>
      <c r="D7" s="6">
        <f>C7*100/B7</f>
        <v>78.88888888888889</v>
      </c>
    </row>
    <row r="8" spans="1:4" ht="23.25">
      <c r="A8" s="4" t="s">
        <v>8</v>
      </c>
      <c r="B8" s="5">
        <v>190</v>
      </c>
      <c r="C8" s="5">
        <v>116</v>
      </c>
      <c r="D8" s="6">
        <f>C8*100/B8</f>
        <v>61.05263157894737</v>
      </c>
    </row>
    <row r="9" spans="1:4" ht="23.25">
      <c r="A9" s="4" t="s">
        <v>9</v>
      </c>
      <c r="B9" s="5">
        <v>280</v>
      </c>
      <c r="C9" s="5">
        <v>212</v>
      </c>
      <c r="D9" s="6">
        <f>C9*100/B9</f>
        <v>75.71428571428571</v>
      </c>
    </row>
    <row r="10" spans="1:4" ht="23.25">
      <c r="A10" s="7" t="s">
        <v>5</v>
      </c>
      <c r="B10" s="5">
        <f>SUM(B6:B9)</f>
        <v>820</v>
      </c>
      <c r="C10" s="5">
        <f>SUM(C6:C9)</f>
        <v>582</v>
      </c>
      <c r="D10" s="6">
        <f>C10*100/B10</f>
        <v>70.97560975609755</v>
      </c>
    </row>
    <row r="12" spans="1:4" ht="23.25">
      <c r="A12" s="29" t="s">
        <v>20</v>
      </c>
      <c r="B12" s="29"/>
      <c r="C12" s="29"/>
      <c r="D12" s="29"/>
    </row>
    <row r="13" spans="1:4" ht="23.25">
      <c r="A13" s="29" t="s">
        <v>11</v>
      </c>
      <c r="B13" s="29"/>
      <c r="C13" s="29"/>
      <c r="D13" s="29"/>
    </row>
    <row r="15" spans="1:4" ht="23.25">
      <c r="A15" s="30" t="s">
        <v>4</v>
      </c>
      <c r="B15" s="30" t="s">
        <v>0</v>
      </c>
      <c r="C15" s="30" t="s">
        <v>1</v>
      </c>
      <c r="D15" s="30"/>
    </row>
    <row r="16" spans="1:4" ht="23.25">
      <c r="A16" s="30"/>
      <c r="B16" s="30"/>
      <c r="C16" s="20" t="s">
        <v>2</v>
      </c>
      <c r="D16" s="20" t="s">
        <v>3</v>
      </c>
    </row>
    <row r="17" spans="1:4" ht="23.25">
      <c r="A17" s="4" t="s">
        <v>7</v>
      </c>
      <c r="B17" s="5">
        <v>105</v>
      </c>
      <c r="C17" s="5">
        <v>72</v>
      </c>
      <c r="D17" s="6">
        <v>69.75</v>
      </c>
    </row>
    <row r="18" spans="1:4" ht="23.25">
      <c r="A18" s="4" t="s">
        <v>6</v>
      </c>
      <c r="B18" s="5">
        <v>205</v>
      </c>
      <c r="C18" s="5">
        <v>157</v>
      </c>
      <c r="D18" s="6">
        <v>76.65</v>
      </c>
    </row>
    <row r="19" spans="1:4" ht="23.25">
      <c r="A19" s="4" t="s">
        <v>8</v>
      </c>
      <c r="B19" s="5">
        <v>190</v>
      </c>
      <c r="C19" s="5">
        <v>108</v>
      </c>
      <c r="D19" s="22">
        <v>53.08</v>
      </c>
    </row>
    <row r="20" spans="1:4" ht="23.25">
      <c r="A20" s="4" t="s">
        <v>9</v>
      </c>
      <c r="B20" s="5">
        <v>255</v>
      </c>
      <c r="C20" s="5">
        <v>217</v>
      </c>
      <c r="D20" s="6">
        <v>85.62</v>
      </c>
    </row>
    <row r="21" spans="1:4" ht="23.25">
      <c r="A21" s="7" t="s">
        <v>5</v>
      </c>
      <c r="B21" s="16">
        <f>SUM(B17:B20)</f>
        <v>755</v>
      </c>
      <c r="C21" s="16">
        <f>SUM(C17:C20)</f>
        <v>554</v>
      </c>
      <c r="D21" s="17">
        <v>71.27</v>
      </c>
    </row>
    <row r="24" ht="23.25">
      <c r="A24" s="15" t="s">
        <v>18</v>
      </c>
    </row>
    <row r="25" spans="1:2" ht="23.25">
      <c r="A25" s="1" t="s">
        <v>17</v>
      </c>
      <c r="B25" s="1">
        <v>70.98</v>
      </c>
    </row>
    <row r="26" spans="1:2" ht="23.25">
      <c r="A26" s="1" t="s">
        <v>23</v>
      </c>
      <c r="B26" s="1">
        <v>71.27</v>
      </c>
    </row>
    <row r="27" spans="1:2" ht="23.25">
      <c r="A27" s="15" t="s">
        <v>19</v>
      </c>
      <c r="B27" s="24">
        <f>B26-B25</f>
        <v>0.28999999999999204</v>
      </c>
    </row>
  </sheetData>
  <sheetProtection/>
  <mergeCells count="10">
    <mergeCell ref="A1:D1"/>
    <mergeCell ref="A2:D2"/>
    <mergeCell ref="A12:D12"/>
    <mergeCell ref="A13:D13"/>
    <mergeCell ref="A15:A16"/>
    <mergeCell ref="B15:B16"/>
    <mergeCell ref="C15:D15"/>
    <mergeCell ref="C4:D4"/>
    <mergeCell ref="A4:A5"/>
    <mergeCell ref="B4:B5"/>
  </mergeCells>
  <printOptions/>
  <pageMargins left="1.1023622047244095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9.28125" style="1" customWidth="1"/>
    <col min="2" max="2" width="11.140625" style="1" customWidth="1"/>
    <col min="3" max="3" width="12.421875" style="1" customWidth="1"/>
    <col min="4" max="4" width="12.00390625" style="1" customWidth="1"/>
    <col min="5" max="16384" width="9.00390625" style="1" customWidth="1"/>
  </cols>
  <sheetData>
    <row r="1" spans="1:4" ht="23.25">
      <c r="A1" s="29" t="s">
        <v>20</v>
      </c>
      <c r="B1" s="29"/>
      <c r="C1" s="29"/>
      <c r="D1" s="29"/>
    </row>
    <row r="2" spans="1:4" ht="23.25">
      <c r="A2" s="29" t="s">
        <v>11</v>
      </c>
      <c r="B2" s="29"/>
      <c r="C2" s="29"/>
      <c r="D2" s="29"/>
    </row>
    <row r="4" spans="1:4" s="2" customFormat="1" ht="23.25">
      <c r="A4" s="30" t="s">
        <v>4</v>
      </c>
      <c r="B4" s="30" t="s">
        <v>0</v>
      </c>
      <c r="C4" s="30" t="s">
        <v>1</v>
      </c>
      <c r="D4" s="30"/>
    </row>
    <row r="5" spans="1:4" ht="23.25">
      <c r="A5" s="30"/>
      <c r="B5" s="30"/>
      <c r="C5" s="14" t="s">
        <v>2</v>
      </c>
      <c r="D5" s="14" t="s">
        <v>3</v>
      </c>
    </row>
    <row r="6" spans="1:4" ht="23.25">
      <c r="A6" s="4" t="s">
        <v>7</v>
      </c>
      <c r="B6" s="5">
        <v>105</v>
      </c>
      <c r="C6" s="5">
        <v>72</v>
      </c>
      <c r="D6" s="19">
        <v>69.75</v>
      </c>
    </row>
    <row r="7" spans="1:4" ht="23.25">
      <c r="A7" s="4" t="s">
        <v>6</v>
      </c>
      <c r="B7" s="5">
        <v>205</v>
      </c>
      <c r="C7" s="5">
        <v>157</v>
      </c>
      <c r="D7" s="19">
        <v>76.65</v>
      </c>
    </row>
    <row r="8" spans="1:4" ht="23.25">
      <c r="A8" s="4" t="s">
        <v>8</v>
      </c>
      <c r="B8" s="5">
        <v>190</v>
      </c>
      <c r="C8" s="5">
        <v>108</v>
      </c>
      <c r="D8" s="19">
        <v>53.08</v>
      </c>
    </row>
    <row r="9" spans="1:4" ht="23.25">
      <c r="A9" s="4" t="s">
        <v>9</v>
      </c>
      <c r="B9" s="5">
        <v>255</v>
      </c>
      <c r="C9" s="5">
        <v>217</v>
      </c>
      <c r="D9" s="19">
        <v>85.62</v>
      </c>
    </row>
    <row r="10" spans="1:4" ht="23.25">
      <c r="A10" s="1" t="s">
        <v>21</v>
      </c>
      <c r="B10" s="5">
        <v>70</v>
      </c>
      <c r="C10" s="5">
        <v>23</v>
      </c>
      <c r="D10" s="19">
        <v>41.47</v>
      </c>
    </row>
    <row r="11" spans="1:4" s="18" customFormat="1" ht="23.25">
      <c r="A11" s="7" t="s">
        <v>5</v>
      </c>
      <c r="B11" s="16">
        <f>SUM(B6:B10)</f>
        <v>825</v>
      </c>
      <c r="C11" s="16">
        <f>SUM(C6:C10)</f>
        <v>577</v>
      </c>
      <c r="D11" s="23">
        <v>65.31</v>
      </c>
    </row>
  </sheetData>
  <sheetProtection/>
  <mergeCells count="5">
    <mergeCell ref="A1:D1"/>
    <mergeCell ref="A2:D2"/>
    <mergeCell ref="A4:A5"/>
    <mergeCell ref="B4:B5"/>
    <mergeCell ref="C4:D4"/>
  </mergeCells>
  <printOptions/>
  <pageMargins left="1.1023622047244095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9.28125" style="1" customWidth="1"/>
    <col min="2" max="2" width="11.140625" style="1" customWidth="1"/>
    <col min="3" max="3" width="12.421875" style="1" customWidth="1"/>
    <col min="4" max="4" width="12.00390625" style="1" customWidth="1"/>
    <col min="5" max="16384" width="9.00390625" style="1" customWidth="1"/>
  </cols>
  <sheetData>
    <row r="1" spans="1:4" ht="23.25">
      <c r="A1" s="29" t="s">
        <v>24</v>
      </c>
      <c r="B1" s="29"/>
      <c r="C1" s="29"/>
      <c r="D1" s="29"/>
    </row>
    <row r="2" spans="1:4" ht="23.25">
      <c r="A2" s="29" t="s">
        <v>11</v>
      </c>
      <c r="B2" s="29"/>
      <c r="C2" s="29"/>
      <c r="D2" s="29"/>
    </row>
    <row r="4" spans="1:4" s="2" customFormat="1" ht="23.25">
      <c r="A4" s="30" t="s">
        <v>4</v>
      </c>
      <c r="B4" s="30" t="s">
        <v>0</v>
      </c>
      <c r="C4" s="30" t="s">
        <v>1</v>
      </c>
      <c r="D4" s="30"/>
    </row>
    <row r="5" spans="1:4" ht="23.25">
      <c r="A5" s="30"/>
      <c r="B5" s="30"/>
      <c r="C5" s="21" t="s">
        <v>2</v>
      </c>
      <c r="D5" s="21" t="s">
        <v>3</v>
      </c>
    </row>
    <row r="6" spans="1:4" ht="23.25">
      <c r="A6" s="4" t="s">
        <v>7</v>
      </c>
      <c r="B6" s="5">
        <v>140</v>
      </c>
      <c r="C6" s="5">
        <v>109</v>
      </c>
      <c r="D6" s="19">
        <v>77.86</v>
      </c>
    </row>
    <row r="7" spans="1:4" ht="23.25">
      <c r="A7" s="4" t="s">
        <v>6</v>
      </c>
      <c r="B7" s="5">
        <v>215</v>
      </c>
      <c r="C7" s="5">
        <v>177</v>
      </c>
      <c r="D7" s="19">
        <v>82.33</v>
      </c>
    </row>
    <row r="8" spans="1:4" ht="23.25">
      <c r="A8" s="4" t="s">
        <v>8</v>
      </c>
      <c r="B8" s="5">
        <v>235</v>
      </c>
      <c r="C8" s="5">
        <v>141</v>
      </c>
      <c r="D8" s="19">
        <v>60</v>
      </c>
    </row>
    <row r="9" spans="1:4" ht="23.25">
      <c r="A9" s="4" t="s">
        <v>9</v>
      </c>
      <c r="B9" s="5">
        <v>310</v>
      </c>
      <c r="C9" s="5">
        <v>258</v>
      </c>
      <c r="D9" s="19">
        <v>83.23</v>
      </c>
    </row>
    <row r="10" spans="1:4" ht="23.25">
      <c r="A10" s="25" t="s">
        <v>21</v>
      </c>
      <c r="B10" s="5">
        <v>65</v>
      </c>
      <c r="C10" s="5">
        <v>51</v>
      </c>
      <c r="D10" s="19">
        <v>78.46</v>
      </c>
    </row>
    <row r="11" spans="1:4" s="18" customFormat="1" ht="23.25">
      <c r="A11" s="7" t="s">
        <v>5</v>
      </c>
      <c r="B11" s="16">
        <f>SUM(B6:B10)</f>
        <v>965</v>
      </c>
      <c r="C11" s="16">
        <f>SUM(C6:C10)</f>
        <v>736</v>
      </c>
      <c r="D11" s="23">
        <f>C11*100/B11</f>
        <v>76.26943005181347</v>
      </c>
    </row>
    <row r="12" ht="23.25">
      <c r="D12" s="26"/>
    </row>
    <row r="13" spans="1:4" ht="23.25">
      <c r="A13" s="29" t="s">
        <v>25</v>
      </c>
      <c r="B13" s="29"/>
      <c r="C13" s="29"/>
      <c r="D13" s="29"/>
    </row>
    <row r="14" spans="1:4" ht="23.25">
      <c r="A14" s="29" t="s">
        <v>11</v>
      </c>
      <c r="B14" s="29"/>
      <c r="C14" s="29"/>
      <c r="D14" s="29"/>
    </row>
    <row r="16" spans="1:4" ht="23.25">
      <c r="A16" s="30" t="s">
        <v>4</v>
      </c>
      <c r="B16" s="30" t="s">
        <v>0</v>
      </c>
      <c r="C16" s="30" t="s">
        <v>1</v>
      </c>
      <c r="D16" s="30"/>
    </row>
    <row r="17" spans="1:4" ht="23.25">
      <c r="A17" s="30"/>
      <c r="B17" s="30"/>
      <c r="C17" s="27" t="s">
        <v>2</v>
      </c>
      <c r="D17" s="27" t="s">
        <v>3</v>
      </c>
    </row>
    <row r="18" spans="1:4" ht="23.25">
      <c r="A18" s="4" t="s">
        <v>7</v>
      </c>
      <c r="B18" s="5">
        <v>140</v>
      </c>
      <c r="C18" s="5">
        <v>117</v>
      </c>
      <c r="D18" s="19">
        <v>83.57</v>
      </c>
    </row>
    <row r="19" spans="1:4" ht="23.25">
      <c r="A19" s="4" t="s">
        <v>6</v>
      </c>
      <c r="B19" s="5">
        <v>225</v>
      </c>
      <c r="C19" s="5">
        <v>190</v>
      </c>
      <c r="D19" s="19">
        <v>84.44</v>
      </c>
    </row>
    <row r="20" spans="1:4" ht="23.25">
      <c r="A20" s="4" t="s">
        <v>8</v>
      </c>
      <c r="B20" s="5">
        <v>190</v>
      </c>
      <c r="C20" s="5">
        <v>114</v>
      </c>
      <c r="D20" s="19">
        <v>60</v>
      </c>
    </row>
    <row r="21" spans="1:4" ht="23.25">
      <c r="A21" s="4" t="s">
        <v>9</v>
      </c>
      <c r="B21" s="5">
        <v>375</v>
      </c>
      <c r="C21" s="5">
        <v>278</v>
      </c>
      <c r="D21" s="19">
        <v>74.13</v>
      </c>
    </row>
    <row r="22" spans="1:4" ht="23.25">
      <c r="A22" s="25" t="s">
        <v>21</v>
      </c>
      <c r="B22" s="5">
        <v>65</v>
      </c>
      <c r="C22" s="5">
        <v>58</v>
      </c>
      <c r="D22" s="19">
        <v>89.23</v>
      </c>
    </row>
    <row r="23" spans="1:4" ht="23.25">
      <c r="A23" s="7" t="s">
        <v>5</v>
      </c>
      <c r="B23" s="16">
        <f>SUM(B18:B22)</f>
        <v>995</v>
      </c>
      <c r="C23" s="16">
        <f>SUM(C18:C22)</f>
        <v>757</v>
      </c>
      <c r="D23" s="23">
        <f>C23*100/B23</f>
        <v>76.08040201005025</v>
      </c>
    </row>
    <row r="26" ht="23.25">
      <c r="A26" s="15" t="s">
        <v>18</v>
      </c>
    </row>
    <row r="27" spans="1:2" ht="23.25">
      <c r="A27" s="1" t="s">
        <v>26</v>
      </c>
      <c r="B27" s="1">
        <v>76.27</v>
      </c>
    </row>
    <row r="28" spans="1:2" ht="23.25">
      <c r="A28" s="1" t="s">
        <v>27</v>
      </c>
      <c r="B28" s="1">
        <v>76.08</v>
      </c>
    </row>
    <row r="29" spans="1:2" ht="23.25">
      <c r="A29" s="15" t="s">
        <v>19</v>
      </c>
      <c r="B29" s="24">
        <f>B28-B27</f>
        <v>-0.18999999999999773</v>
      </c>
    </row>
  </sheetData>
  <sheetProtection/>
  <mergeCells count="10">
    <mergeCell ref="A14:D14"/>
    <mergeCell ref="A16:A17"/>
    <mergeCell ref="B16:B17"/>
    <mergeCell ref="C16:D16"/>
    <mergeCell ref="A1:D1"/>
    <mergeCell ref="A2:D2"/>
    <mergeCell ref="A4:A5"/>
    <mergeCell ref="B4:B5"/>
    <mergeCell ref="C4:D4"/>
    <mergeCell ref="A13:D13"/>
  </mergeCells>
  <printOptions/>
  <pageMargins left="1.1023622047244095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zoomScalePageLayoutView="0" workbookViewId="0" topLeftCell="A47">
      <selection activeCell="B62" sqref="B62"/>
    </sheetView>
  </sheetViews>
  <sheetFormatPr defaultColWidth="9.140625" defaultRowHeight="15"/>
  <cols>
    <col min="1" max="1" width="39.28125" style="1" customWidth="1"/>
    <col min="2" max="2" width="11.140625" style="1" customWidth="1"/>
    <col min="3" max="3" width="12.421875" style="1" customWidth="1"/>
    <col min="4" max="4" width="12.00390625" style="1" customWidth="1"/>
    <col min="5" max="16384" width="9.00390625" style="1" customWidth="1"/>
  </cols>
  <sheetData>
    <row r="1" spans="1:4" ht="23.25">
      <c r="A1" s="29" t="s">
        <v>28</v>
      </c>
      <c r="B1" s="29"/>
      <c r="C1" s="29"/>
      <c r="D1" s="29"/>
    </row>
    <row r="2" spans="1:4" ht="23.25">
      <c r="A2" s="29" t="s">
        <v>11</v>
      </c>
      <c r="B2" s="29"/>
      <c r="C2" s="29"/>
      <c r="D2" s="29"/>
    </row>
    <row r="4" spans="1:4" s="2" customFormat="1" ht="23.25">
      <c r="A4" s="30" t="s">
        <v>4</v>
      </c>
      <c r="B4" s="30" t="s">
        <v>0</v>
      </c>
      <c r="C4" s="30" t="s">
        <v>1</v>
      </c>
      <c r="D4" s="30"/>
    </row>
    <row r="5" spans="1:4" ht="23.25">
      <c r="A5" s="30"/>
      <c r="B5" s="30"/>
      <c r="C5" s="28" t="s">
        <v>2</v>
      </c>
      <c r="D5" s="28" t="s">
        <v>3</v>
      </c>
    </row>
    <row r="6" spans="1:4" ht="23.25">
      <c r="A6" s="4" t="s">
        <v>7</v>
      </c>
      <c r="B6" s="5">
        <v>140</v>
      </c>
      <c r="C6" s="5">
        <v>109</v>
      </c>
      <c r="D6" s="19">
        <v>77.86</v>
      </c>
    </row>
    <row r="7" spans="1:4" ht="23.25">
      <c r="A7" s="4" t="s">
        <v>6</v>
      </c>
      <c r="B7" s="5">
        <v>215</v>
      </c>
      <c r="C7" s="5">
        <v>177</v>
      </c>
      <c r="D7" s="19">
        <v>82.33</v>
      </c>
    </row>
    <row r="8" spans="1:4" ht="23.25">
      <c r="A8" s="4" t="s">
        <v>8</v>
      </c>
      <c r="B8" s="5">
        <v>235</v>
      </c>
      <c r="C8" s="5">
        <v>141</v>
      </c>
      <c r="D8" s="19">
        <v>60</v>
      </c>
    </row>
    <row r="9" spans="1:4" ht="23.25">
      <c r="A9" s="4" t="s">
        <v>9</v>
      </c>
      <c r="B9" s="5">
        <v>310</v>
      </c>
      <c r="C9" s="5">
        <v>258</v>
      </c>
      <c r="D9" s="19">
        <v>83.23</v>
      </c>
    </row>
    <row r="10" spans="1:4" ht="23.25">
      <c r="A10" s="25" t="s">
        <v>21</v>
      </c>
      <c r="B10" s="5">
        <v>65</v>
      </c>
      <c r="C10" s="5">
        <v>51</v>
      </c>
      <c r="D10" s="19">
        <v>78.46</v>
      </c>
    </row>
    <row r="11" spans="1:4" s="18" customFormat="1" ht="23.25">
      <c r="A11" s="7" t="s">
        <v>5</v>
      </c>
      <c r="B11" s="16">
        <f>SUM(B6:B10)</f>
        <v>965</v>
      </c>
      <c r="C11" s="16">
        <f>SUM(C6:C10)</f>
        <v>736</v>
      </c>
      <c r="D11" s="23">
        <f>C11*100/B11</f>
        <v>76.26943005181347</v>
      </c>
    </row>
    <row r="12" ht="23.25">
      <c r="D12" s="26"/>
    </row>
    <row r="13" ht="23.25">
      <c r="D13" s="26"/>
    </row>
    <row r="14" ht="23.25">
      <c r="D14" s="26"/>
    </row>
    <row r="15" ht="23.25">
      <c r="D15" s="26"/>
    </row>
    <row r="16" ht="23.25">
      <c r="D16" s="26"/>
    </row>
    <row r="17" ht="23.25">
      <c r="D17" s="26"/>
    </row>
    <row r="18" ht="23.25">
      <c r="D18" s="26"/>
    </row>
    <row r="19" ht="23.25">
      <c r="D19" s="26"/>
    </row>
    <row r="20" ht="23.25">
      <c r="D20" s="26"/>
    </row>
    <row r="21" ht="23.25">
      <c r="D21" s="26"/>
    </row>
    <row r="22" ht="23.25">
      <c r="D22" s="26"/>
    </row>
    <row r="23" ht="23.25">
      <c r="D23" s="26"/>
    </row>
    <row r="24" ht="23.25">
      <c r="D24" s="26"/>
    </row>
    <row r="25" ht="23.25">
      <c r="D25" s="26"/>
    </row>
    <row r="26" ht="23.25">
      <c r="D26" s="26"/>
    </row>
    <row r="27" ht="23.25">
      <c r="D27" s="26"/>
    </row>
    <row r="28" ht="23.25">
      <c r="D28" s="26"/>
    </row>
    <row r="29" ht="23.25">
      <c r="D29" s="26"/>
    </row>
    <row r="30" ht="23.25">
      <c r="D30" s="26"/>
    </row>
    <row r="31" spans="1:4" ht="23.25">
      <c r="A31" s="29" t="s">
        <v>28</v>
      </c>
      <c r="B31" s="29"/>
      <c r="C31" s="29"/>
      <c r="D31" s="29"/>
    </row>
    <row r="32" spans="1:4" ht="23.25">
      <c r="A32" s="29" t="s">
        <v>11</v>
      </c>
      <c r="B32" s="29"/>
      <c r="C32" s="29"/>
      <c r="D32" s="29"/>
    </row>
    <row r="34" spans="1:4" ht="23.25">
      <c r="A34" s="30" t="s">
        <v>0</v>
      </c>
      <c r="B34" s="30" t="s">
        <v>0</v>
      </c>
      <c r="C34" s="30" t="s">
        <v>1</v>
      </c>
      <c r="D34" s="30"/>
    </row>
    <row r="35" spans="1:4" ht="23.25">
      <c r="A35" s="30"/>
      <c r="B35" s="30"/>
      <c r="C35" s="28" t="s">
        <v>2</v>
      </c>
      <c r="D35" s="28" t="s">
        <v>3</v>
      </c>
    </row>
    <row r="36" spans="1:4" ht="23.25">
      <c r="A36" s="4" t="s">
        <v>7</v>
      </c>
      <c r="B36" s="5">
        <v>110</v>
      </c>
      <c r="C36" s="5">
        <v>95</v>
      </c>
      <c r="D36" s="19">
        <f>C36*100/B36</f>
        <v>86.36363636363636</v>
      </c>
    </row>
    <row r="37" spans="1:4" ht="23.25">
      <c r="A37" s="4" t="s">
        <v>6</v>
      </c>
      <c r="B37" s="5">
        <v>105</v>
      </c>
      <c r="C37" s="5">
        <v>94</v>
      </c>
      <c r="D37" s="19">
        <f>C37*100/B37</f>
        <v>89.52380952380952</v>
      </c>
    </row>
    <row r="38" spans="1:4" ht="23.25">
      <c r="A38" s="4" t="s">
        <v>8</v>
      </c>
      <c r="B38" s="5">
        <v>220</v>
      </c>
      <c r="C38" s="5">
        <v>145</v>
      </c>
      <c r="D38" s="19">
        <f>C38*100/B38</f>
        <v>65.9090909090909</v>
      </c>
    </row>
    <row r="39" spans="1:4" ht="23.25">
      <c r="A39" s="4" t="s">
        <v>9</v>
      </c>
      <c r="B39" s="5">
        <v>360</v>
      </c>
      <c r="C39" s="5">
        <v>322</v>
      </c>
      <c r="D39" s="19">
        <f>C39*100/B39</f>
        <v>89.44444444444444</v>
      </c>
    </row>
    <row r="40" spans="1:4" ht="23.25">
      <c r="A40" s="25" t="s">
        <v>21</v>
      </c>
      <c r="B40" s="5">
        <v>55</v>
      </c>
      <c r="C40" s="5">
        <v>48</v>
      </c>
      <c r="D40" s="19">
        <f>C40*100/B40</f>
        <v>87.27272727272727</v>
      </c>
    </row>
    <row r="41" spans="1:4" ht="23.25">
      <c r="A41" s="7" t="s">
        <v>5</v>
      </c>
      <c r="B41" s="16">
        <f>SUM(B36:B40)</f>
        <v>850</v>
      </c>
      <c r="C41" s="16">
        <f>SUM(C36:C40)</f>
        <v>704</v>
      </c>
      <c r="D41" s="23">
        <f>C41*100/B41</f>
        <v>82.82352941176471</v>
      </c>
    </row>
    <row r="59" ht="23.25">
      <c r="A59" s="15" t="s">
        <v>18</v>
      </c>
    </row>
    <row r="60" spans="1:2" ht="23.25">
      <c r="A60" s="1" t="s">
        <v>27</v>
      </c>
      <c r="B60" s="1">
        <v>76.08</v>
      </c>
    </row>
    <row r="61" spans="1:2" ht="23.25">
      <c r="A61" s="1" t="s">
        <v>29</v>
      </c>
      <c r="B61" s="26">
        <f>D41</f>
        <v>82.82352941176471</v>
      </c>
    </row>
    <row r="62" spans="1:2" ht="23.25">
      <c r="A62" s="15" t="s">
        <v>19</v>
      </c>
      <c r="B62" s="24">
        <f>B61-B60</f>
        <v>6.743529411764712</v>
      </c>
    </row>
  </sheetData>
  <sheetProtection/>
  <mergeCells count="10">
    <mergeCell ref="A34:A35"/>
    <mergeCell ref="A32:D32"/>
    <mergeCell ref="B34:B35"/>
    <mergeCell ref="C34:D34"/>
    <mergeCell ref="A1:D1"/>
    <mergeCell ref="A2:D2"/>
    <mergeCell ref="A4:A5"/>
    <mergeCell ref="B4:B5"/>
    <mergeCell ref="C4:D4"/>
    <mergeCell ref="A31:D31"/>
  </mergeCells>
  <printOptions/>
  <pageMargins left="1.1023622047244095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C6" sqref="C6"/>
    </sheetView>
  </sheetViews>
  <sheetFormatPr defaultColWidth="9.140625" defaultRowHeight="15"/>
  <cols>
    <col min="1" max="16384" width="9.00390625" style="9" customWidth="1"/>
  </cols>
  <sheetData>
    <row r="2" ht="20.25">
      <c r="A2" s="9" t="s">
        <v>12</v>
      </c>
    </row>
    <row r="3" spans="1:7" s="10" customFormat="1" ht="20.25">
      <c r="A3" s="10" t="s">
        <v>13</v>
      </c>
      <c r="F3" s="12" t="s">
        <v>14</v>
      </c>
      <c r="G3" s="13">
        <v>0.4597</v>
      </c>
    </row>
    <row r="4" ht="20.25">
      <c r="F4" s="11">
        <v>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0.28125" style="9" customWidth="1"/>
    <col min="2" max="2" width="22.28125" style="9" customWidth="1"/>
    <col min="3" max="3" width="9.00390625" style="9" customWidth="1"/>
    <col min="4" max="4" width="55.7109375" style="9" customWidth="1"/>
    <col min="5" max="5" width="11.57421875" style="9" customWidth="1"/>
    <col min="6" max="16384" width="9.00390625" style="9" customWidth="1"/>
  </cols>
  <sheetData>
    <row r="1" spans="1:4" ht="114.75" customHeight="1">
      <c r="A1" s="31" t="s">
        <v>22</v>
      </c>
      <c r="B1" s="32"/>
      <c r="C1" s="32"/>
      <c r="D1" s="33"/>
    </row>
    <row r="2" spans="1:4" ht="114.75" customHeight="1">
      <c r="A2" s="31" t="s">
        <v>22</v>
      </c>
      <c r="B2" s="32"/>
      <c r="C2" s="32"/>
      <c r="D2" s="33"/>
    </row>
    <row r="3" spans="1:4" ht="93.75" customHeight="1">
      <c r="A3" s="34" t="s">
        <v>22</v>
      </c>
      <c r="B3" s="35"/>
      <c r="C3" s="35"/>
      <c r="D3" s="36"/>
    </row>
  </sheetData>
  <sheetProtection/>
  <mergeCells count="3">
    <mergeCell ref="A1:D1"/>
    <mergeCell ref="A2:D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USER</cp:lastModifiedBy>
  <cp:lastPrinted>2020-06-24T07:28:14Z</cp:lastPrinted>
  <dcterms:created xsi:type="dcterms:W3CDTF">2013-05-01T04:46:13Z</dcterms:created>
  <dcterms:modified xsi:type="dcterms:W3CDTF">2020-11-23T08:20:57Z</dcterms:modified>
  <cp:category/>
  <cp:version/>
  <cp:contentType/>
  <cp:contentStatus/>
</cp:coreProperties>
</file>